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7\Arabic\"/>
    </mc:Choice>
  </mc:AlternateContent>
  <bookViews>
    <workbookView xWindow="0" yWindow="0" windowWidth="28800" windowHeight="12990"/>
  </bookViews>
  <sheets>
    <sheet name="جدول 5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3" i="1" l="1"/>
  <c r="I53" i="1"/>
  <c r="H53" i="1"/>
  <c r="G53" i="1"/>
  <c r="F53" i="1"/>
  <c r="E53" i="1"/>
  <c r="J52" i="1"/>
  <c r="I52" i="1"/>
  <c r="H52" i="1"/>
  <c r="G52" i="1"/>
  <c r="F52" i="1"/>
  <c r="E52" i="1"/>
  <c r="J51" i="1"/>
  <c r="I51" i="1"/>
  <c r="H51" i="1"/>
  <c r="G51" i="1"/>
  <c r="F51" i="1"/>
  <c r="E51" i="1"/>
  <c r="D50" i="1"/>
  <c r="D49" i="1"/>
  <c r="J48" i="1"/>
  <c r="I48" i="1"/>
  <c r="H48" i="1"/>
  <c r="G48" i="1"/>
  <c r="F48" i="1"/>
  <c r="E48" i="1"/>
  <c r="D47" i="1"/>
  <c r="D46" i="1"/>
  <c r="J44" i="1"/>
  <c r="I44" i="1"/>
  <c r="H44" i="1"/>
  <c r="G44" i="1"/>
  <c r="F44" i="1"/>
  <c r="E44" i="1"/>
  <c r="J43" i="1"/>
  <c r="I43" i="1"/>
  <c r="H43" i="1"/>
  <c r="H45" i="1" s="1"/>
  <c r="G43" i="1"/>
  <c r="F43" i="1"/>
  <c r="E43" i="1"/>
  <c r="J41" i="1"/>
  <c r="I41" i="1"/>
  <c r="H41" i="1"/>
  <c r="G41" i="1"/>
  <c r="F41" i="1"/>
  <c r="E41" i="1"/>
  <c r="D40" i="1"/>
  <c r="D39" i="1"/>
  <c r="J38" i="1"/>
  <c r="I38" i="1"/>
  <c r="H38" i="1"/>
  <c r="G38" i="1"/>
  <c r="F38" i="1"/>
  <c r="E38" i="1"/>
  <c r="D37" i="1"/>
  <c r="D36" i="1"/>
  <c r="J35" i="1"/>
  <c r="I35" i="1"/>
  <c r="H35" i="1"/>
  <c r="G35" i="1"/>
  <c r="F35" i="1"/>
  <c r="E35" i="1"/>
  <c r="D34" i="1"/>
  <c r="D33" i="1"/>
  <c r="J32" i="1"/>
  <c r="I32" i="1"/>
  <c r="H32" i="1"/>
  <c r="G32" i="1"/>
  <c r="F32" i="1"/>
  <c r="E32" i="1"/>
  <c r="D31" i="1"/>
  <c r="D30" i="1"/>
  <c r="J29" i="1"/>
  <c r="I29" i="1"/>
  <c r="H29" i="1"/>
  <c r="G29" i="1"/>
  <c r="F29" i="1"/>
  <c r="E29" i="1"/>
  <c r="D28" i="1"/>
  <c r="D27" i="1"/>
  <c r="J26" i="1"/>
  <c r="I26" i="1"/>
  <c r="H26" i="1"/>
  <c r="G26" i="1"/>
  <c r="F26" i="1"/>
  <c r="E26" i="1"/>
  <c r="D25" i="1"/>
  <c r="D24" i="1"/>
  <c r="J22" i="1"/>
  <c r="I22" i="1"/>
  <c r="H22" i="1"/>
  <c r="G22" i="1"/>
  <c r="F22" i="1"/>
  <c r="E22" i="1"/>
  <c r="D21" i="1"/>
  <c r="D20" i="1"/>
  <c r="J19" i="1"/>
  <c r="I19" i="1"/>
  <c r="H19" i="1"/>
  <c r="G19" i="1"/>
  <c r="F19" i="1"/>
  <c r="E19" i="1"/>
  <c r="D18" i="1"/>
  <c r="D17" i="1"/>
  <c r="J16" i="1"/>
  <c r="I16" i="1"/>
  <c r="H16" i="1"/>
  <c r="G16" i="1"/>
  <c r="F16" i="1"/>
  <c r="E16" i="1"/>
  <c r="D15" i="1"/>
  <c r="D14" i="1"/>
  <c r="G54" i="1" l="1"/>
  <c r="J23" i="1"/>
  <c r="E45" i="1"/>
  <c r="F45" i="1"/>
  <c r="I54" i="1"/>
  <c r="D26" i="1"/>
  <c r="D41" i="1"/>
  <c r="G45" i="1"/>
  <c r="D45" i="1" s="1"/>
  <c r="I45" i="1"/>
  <c r="J54" i="1"/>
  <c r="H23" i="1"/>
  <c r="J45" i="1"/>
  <c r="G42" i="1"/>
  <c r="E42" i="1"/>
  <c r="H54" i="1"/>
  <c r="D35" i="1"/>
  <c r="J42" i="1"/>
  <c r="D53" i="1"/>
  <c r="E23" i="1"/>
  <c r="D51" i="1"/>
  <c r="F54" i="1"/>
  <c r="D16" i="1"/>
  <c r="F23" i="1"/>
  <c r="D32" i="1"/>
  <c r="I23" i="1"/>
  <c r="D29" i="1"/>
  <c r="D38" i="1"/>
  <c r="H42" i="1"/>
  <c r="D44" i="1"/>
  <c r="D48" i="1"/>
  <c r="E54" i="1"/>
  <c r="G23" i="1"/>
  <c r="F42" i="1"/>
  <c r="I42" i="1"/>
  <c r="D19" i="1"/>
  <c r="D22" i="1"/>
  <c r="D52" i="1"/>
  <c r="D43" i="1"/>
  <c r="D42" i="1" l="1"/>
  <c r="D54" i="1"/>
  <c r="D23" i="1"/>
</calcChain>
</file>

<file path=xl/sharedStrings.xml><?xml version="1.0" encoding="utf-8"?>
<sst xmlns="http://schemas.openxmlformats.org/spreadsheetml/2006/main" count="71" uniqueCount="33">
  <si>
    <t>نوع الزيارة</t>
  </si>
  <si>
    <t>الجنسية</t>
  </si>
  <si>
    <t>الجملة</t>
  </si>
  <si>
    <t>فترة الحمل</t>
  </si>
  <si>
    <t>الفجيرة</t>
  </si>
  <si>
    <t>رأس الخيمة</t>
  </si>
  <si>
    <t>أم القيوين</t>
  </si>
  <si>
    <t>عجمان</t>
  </si>
  <si>
    <t>الشارقة</t>
  </si>
  <si>
    <t>دبى</t>
  </si>
  <si>
    <t>حوامل</t>
  </si>
  <si>
    <t>الزيارة الأولى</t>
  </si>
  <si>
    <t>مواطن</t>
  </si>
  <si>
    <t>0 - 3</t>
  </si>
  <si>
    <t>غير مواطن</t>
  </si>
  <si>
    <t>جملة</t>
  </si>
  <si>
    <t>3 - 6</t>
  </si>
  <si>
    <t>6 - 9</t>
  </si>
  <si>
    <t>اجمالى الزيارة الأولى</t>
  </si>
  <si>
    <t>الزيارة الثانية</t>
  </si>
  <si>
    <t>الزيارة الثالثة</t>
  </si>
  <si>
    <t>الزيارة الرابعة</t>
  </si>
  <si>
    <t>الزيارة الخامسة</t>
  </si>
  <si>
    <t>الزيارة السادسة</t>
  </si>
  <si>
    <t>الزيارة السابعة فأكثر</t>
  </si>
  <si>
    <t>جملة مترددات الحوامل</t>
  </si>
  <si>
    <t>بعد الولادة</t>
  </si>
  <si>
    <t>جدد</t>
  </si>
  <si>
    <t>قدامى</t>
  </si>
  <si>
    <t>زيارات الحوامل و المترددات بعد الولادة على مراكز الأمومة و الطفولة حسب الزيارة و الجنسية و المنطقة الطبية 2017</t>
  </si>
  <si>
    <t>مركز الإحصاء والأبحاث</t>
  </si>
  <si>
    <t xml:space="preserve">جدول ( 55 )  </t>
  </si>
  <si>
    <t xml:space="preserve">       المنطقة الطبية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</si>
</sst>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family val="2"/>
    </font>
    <font>
      <b/>
      <sz val="12"/>
      <name val="Arial"/>
      <family val="2"/>
      <scheme val="minor"/>
    </font>
    <font>
      <sz val="10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2"/>
      <name val="Arial"/>
      <family val="2"/>
      <scheme val="minor"/>
    </font>
    <font>
      <sz val="9"/>
      <name val="Arial"/>
      <family val="2"/>
      <scheme val="minor"/>
    </font>
    <font>
      <sz val="12"/>
      <color theme="0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22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Fill="1" applyBorder="1"/>
    <xf numFmtId="0" fontId="2" fillId="0" borderId="0" xfId="0" applyFont="1" applyFill="1"/>
    <xf numFmtId="0" fontId="2" fillId="3" borderId="0" xfId="0" applyFont="1" applyFill="1"/>
    <xf numFmtId="0" fontId="4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center" vertical="center" textRotation="90" wrapText="1"/>
    </xf>
    <xf numFmtId="0" fontId="8" fillId="4" borderId="3" xfId="0" applyFont="1" applyFill="1" applyBorder="1" applyAlignment="1">
      <alignment horizontal="center" vertical="center" textRotation="90" wrapText="1"/>
    </xf>
    <xf numFmtId="0" fontId="8" fillId="4" borderId="4" xfId="0" applyFont="1" applyFill="1" applyBorder="1" applyAlignment="1">
      <alignment horizontal="center" vertical="center" textRotation="90" wrapText="1"/>
    </xf>
    <xf numFmtId="0" fontId="4" fillId="4" borderId="2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textRotation="90"/>
    </xf>
    <xf numFmtId="0" fontId="5" fillId="6" borderId="1" xfId="0" applyFont="1" applyFill="1" applyBorder="1" applyAlignment="1">
      <alignment horizontal="center" vertical="center"/>
    </xf>
    <xf numFmtId="49" fontId="5" fillId="6" borderId="2" xfId="0" applyNumberFormat="1" applyFont="1" applyFill="1" applyBorder="1" applyAlignment="1">
      <alignment horizontal="center" vertical="center"/>
    </xf>
    <xf numFmtId="49" fontId="5" fillId="6" borderId="3" xfId="0" applyNumberFormat="1" applyFont="1" applyFill="1" applyBorder="1" applyAlignment="1">
      <alignment horizontal="center" vertical="center"/>
    </xf>
    <xf numFmtId="49" fontId="5" fillId="6" borderId="4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 vertical="center" textRotation="90" wrapText="1"/>
    </xf>
    <xf numFmtId="0" fontId="5" fillId="6" borderId="1" xfId="0" applyFont="1" applyFill="1" applyBorder="1" applyAlignment="1">
      <alignment horizontal="center" vertical="center" textRotation="90"/>
    </xf>
    <xf numFmtId="0" fontId="4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textRotation="90"/>
    </xf>
    <xf numFmtId="0" fontId="8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204452</xdr:colOff>
      <xdr:row>0</xdr:row>
      <xdr:rowOff>151533</xdr:rowOff>
    </xdr:from>
    <xdr:to>
      <xdr:col>10</xdr:col>
      <xdr:colOff>761999</xdr:colOff>
      <xdr:row>4</xdr:row>
      <xdr:rowOff>58644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8050677" y="151533"/>
          <a:ext cx="1991900" cy="534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7"/>
  <sheetViews>
    <sheetView rightToLeft="1" tabSelected="1" zoomScale="85" zoomScaleNormal="85" workbookViewId="0">
      <selection activeCell="A9" sqref="A9:XFD10"/>
    </sheetView>
  </sheetViews>
  <sheetFormatPr defaultRowHeight="12.75" x14ac:dyDescent="0.2"/>
  <cols>
    <col min="1" max="4" width="10.7109375" style="1" customWidth="1"/>
    <col min="5" max="5" width="10.7109375" style="5" customWidth="1"/>
    <col min="6" max="10" width="10.7109375" style="1" customWidth="1"/>
    <col min="11" max="11" width="18.28515625" style="1" customWidth="1"/>
    <col min="12" max="16384" width="9.140625" style="1"/>
  </cols>
  <sheetData>
    <row r="1" spans="1:1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x14ac:dyDescent="0.2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x14ac:dyDescent="0.2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1" x14ac:dyDescent="0.2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1:11" x14ac:dyDescent="0.2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1" x14ac:dyDescent="0.2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</row>
    <row r="7" spans="1:11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</row>
    <row r="8" spans="1:11" ht="54.95" customHeight="1" x14ac:dyDescent="0.2">
      <c r="A8" s="35" t="s">
        <v>30</v>
      </c>
      <c r="B8" s="35"/>
      <c r="C8" s="35"/>
      <c r="D8" s="35"/>
      <c r="E8" s="35"/>
      <c r="F8" s="35"/>
      <c r="G8" s="35"/>
      <c r="H8" s="35"/>
      <c r="I8" s="35"/>
      <c r="J8" s="35"/>
      <c r="K8" s="35"/>
    </row>
    <row r="9" spans="1:11" ht="20.100000000000001" customHeight="1" x14ac:dyDescent="0.2">
      <c r="A9" s="36" t="s">
        <v>29</v>
      </c>
      <c r="B9" s="36"/>
      <c r="C9" s="36"/>
      <c r="D9" s="36"/>
      <c r="E9" s="36"/>
      <c r="F9" s="36"/>
      <c r="G9" s="36"/>
      <c r="H9" s="36"/>
      <c r="I9" s="36"/>
      <c r="J9" s="36"/>
      <c r="K9" s="36"/>
    </row>
    <row r="10" spans="1:11" ht="20.100000000000001" customHeight="1" x14ac:dyDescent="0.2">
      <c r="A10" s="37" t="s">
        <v>31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</row>
    <row r="11" spans="1:11" ht="25.5" customHeight="1" x14ac:dyDescent="0.2">
      <c r="A11" s="38" t="s">
        <v>0</v>
      </c>
      <c r="B11" s="38"/>
      <c r="C11" s="39" t="s">
        <v>1</v>
      </c>
      <c r="D11" s="14" t="s">
        <v>2</v>
      </c>
      <c r="E11" s="17" t="s">
        <v>32</v>
      </c>
      <c r="F11" s="17"/>
      <c r="G11" s="17"/>
      <c r="H11" s="17"/>
      <c r="I11" s="17"/>
      <c r="J11" s="17"/>
      <c r="K11" s="18" t="s">
        <v>3</v>
      </c>
    </row>
    <row r="12" spans="1:11" ht="18.75" customHeight="1" x14ac:dyDescent="0.2">
      <c r="A12" s="38"/>
      <c r="B12" s="38"/>
      <c r="C12" s="39"/>
      <c r="D12" s="15"/>
      <c r="E12" s="21" t="s">
        <v>4</v>
      </c>
      <c r="F12" s="21" t="s">
        <v>5</v>
      </c>
      <c r="G12" s="21" t="s">
        <v>6</v>
      </c>
      <c r="H12" s="21" t="s">
        <v>7</v>
      </c>
      <c r="I12" s="21" t="s">
        <v>8</v>
      </c>
      <c r="J12" s="21" t="s">
        <v>9</v>
      </c>
      <c r="K12" s="19"/>
    </row>
    <row r="13" spans="1:11" ht="30" customHeight="1" x14ac:dyDescent="0.2">
      <c r="A13" s="38"/>
      <c r="B13" s="38"/>
      <c r="C13" s="39"/>
      <c r="D13" s="16"/>
      <c r="E13" s="22"/>
      <c r="F13" s="22"/>
      <c r="G13" s="22"/>
      <c r="H13" s="22"/>
      <c r="I13" s="22"/>
      <c r="J13" s="22"/>
      <c r="K13" s="20"/>
    </row>
    <row r="14" spans="1:11" ht="12.75" customHeight="1" x14ac:dyDescent="0.2">
      <c r="A14" s="30" t="s">
        <v>10</v>
      </c>
      <c r="B14" s="31" t="s">
        <v>11</v>
      </c>
      <c r="C14" s="7" t="s">
        <v>12</v>
      </c>
      <c r="D14" s="8">
        <f t="shared" ref="D14:D41" si="0">SUM(E14:J14)</f>
        <v>2376</v>
      </c>
      <c r="E14" s="9">
        <v>1238</v>
      </c>
      <c r="F14" s="10">
        <v>436</v>
      </c>
      <c r="G14" s="10">
        <v>172</v>
      </c>
      <c r="H14" s="9">
        <v>201</v>
      </c>
      <c r="I14" s="9">
        <v>286</v>
      </c>
      <c r="J14" s="10">
        <v>43</v>
      </c>
      <c r="K14" s="24" t="s">
        <v>13</v>
      </c>
    </row>
    <row r="15" spans="1:11" ht="18.75" customHeight="1" x14ac:dyDescent="0.2">
      <c r="A15" s="30"/>
      <c r="B15" s="31"/>
      <c r="C15" s="7" t="s">
        <v>14</v>
      </c>
      <c r="D15" s="8">
        <f t="shared" si="0"/>
        <v>1533</v>
      </c>
      <c r="E15" s="9">
        <v>355</v>
      </c>
      <c r="F15" s="10">
        <v>145</v>
      </c>
      <c r="G15" s="10">
        <v>225</v>
      </c>
      <c r="H15" s="9">
        <v>156</v>
      </c>
      <c r="I15" s="10">
        <v>198</v>
      </c>
      <c r="J15" s="10">
        <v>454</v>
      </c>
      <c r="K15" s="24"/>
    </row>
    <row r="16" spans="1:11" ht="15" x14ac:dyDescent="0.2">
      <c r="A16" s="30"/>
      <c r="B16" s="31"/>
      <c r="C16" s="11" t="s">
        <v>15</v>
      </c>
      <c r="D16" s="6">
        <f t="shared" si="0"/>
        <v>3909</v>
      </c>
      <c r="E16" s="6">
        <f t="shared" ref="E16:J16" si="1">SUM(E14:E15)</f>
        <v>1593</v>
      </c>
      <c r="F16" s="6">
        <f t="shared" si="1"/>
        <v>581</v>
      </c>
      <c r="G16" s="6">
        <f t="shared" si="1"/>
        <v>397</v>
      </c>
      <c r="H16" s="6">
        <f t="shared" si="1"/>
        <v>357</v>
      </c>
      <c r="I16" s="6">
        <f t="shared" si="1"/>
        <v>484</v>
      </c>
      <c r="J16" s="6">
        <f t="shared" si="1"/>
        <v>497</v>
      </c>
      <c r="K16" s="24"/>
    </row>
    <row r="17" spans="1:11" x14ac:dyDescent="0.2">
      <c r="A17" s="30"/>
      <c r="B17" s="31"/>
      <c r="C17" s="7" t="s">
        <v>12</v>
      </c>
      <c r="D17" s="8">
        <f t="shared" si="0"/>
        <v>3218</v>
      </c>
      <c r="E17" s="8">
        <v>1268</v>
      </c>
      <c r="F17" s="10">
        <v>1053</v>
      </c>
      <c r="G17" s="10">
        <v>101</v>
      </c>
      <c r="H17" s="10">
        <v>177</v>
      </c>
      <c r="I17" s="10">
        <v>587</v>
      </c>
      <c r="J17" s="10">
        <v>32</v>
      </c>
      <c r="K17" s="34" t="s">
        <v>16</v>
      </c>
    </row>
    <row r="18" spans="1:11" ht="18.75" customHeight="1" x14ac:dyDescent="0.2">
      <c r="A18" s="30"/>
      <c r="B18" s="31"/>
      <c r="C18" s="7" t="s">
        <v>14</v>
      </c>
      <c r="D18" s="8">
        <f t="shared" si="0"/>
        <v>2833</v>
      </c>
      <c r="E18" s="8">
        <v>314</v>
      </c>
      <c r="F18" s="10">
        <v>731</v>
      </c>
      <c r="G18" s="10">
        <v>172</v>
      </c>
      <c r="H18" s="10">
        <v>330</v>
      </c>
      <c r="I18" s="10">
        <v>766</v>
      </c>
      <c r="J18" s="10">
        <v>520</v>
      </c>
      <c r="K18" s="34"/>
    </row>
    <row r="19" spans="1:11" ht="15" x14ac:dyDescent="0.2">
      <c r="A19" s="30"/>
      <c r="B19" s="31"/>
      <c r="C19" s="11" t="s">
        <v>15</v>
      </c>
      <c r="D19" s="6">
        <f t="shared" si="0"/>
        <v>6051</v>
      </c>
      <c r="E19" s="6">
        <f t="shared" ref="E19:J19" si="2">SUM(E17:E18)</f>
        <v>1582</v>
      </c>
      <c r="F19" s="6">
        <f t="shared" si="2"/>
        <v>1784</v>
      </c>
      <c r="G19" s="6">
        <f t="shared" si="2"/>
        <v>273</v>
      </c>
      <c r="H19" s="6">
        <f t="shared" si="2"/>
        <v>507</v>
      </c>
      <c r="I19" s="6">
        <f t="shared" si="2"/>
        <v>1353</v>
      </c>
      <c r="J19" s="6">
        <f t="shared" si="2"/>
        <v>552</v>
      </c>
      <c r="K19" s="34"/>
    </row>
    <row r="20" spans="1:11" x14ac:dyDescent="0.2">
      <c r="A20" s="30"/>
      <c r="B20" s="31"/>
      <c r="C20" s="7" t="s">
        <v>12</v>
      </c>
      <c r="D20" s="8">
        <f t="shared" si="0"/>
        <v>1198</v>
      </c>
      <c r="E20" s="8">
        <v>385</v>
      </c>
      <c r="F20" s="10">
        <v>407</v>
      </c>
      <c r="G20" s="10">
        <v>55</v>
      </c>
      <c r="H20" s="10">
        <v>51</v>
      </c>
      <c r="I20" s="10">
        <v>295</v>
      </c>
      <c r="J20" s="10">
        <v>5</v>
      </c>
      <c r="K20" s="34" t="s">
        <v>17</v>
      </c>
    </row>
    <row r="21" spans="1:11" ht="20.25" customHeight="1" x14ac:dyDescent="0.2">
      <c r="A21" s="30"/>
      <c r="B21" s="31"/>
      <c r="C21" s="7" t="s">
        <v>14</v>
      </c>
      <c r="D21" s="8">
        <f t="shared" si="0"/>
        <v>2080</v>
      </c>
      <c r="E21" s="8">
        <v>88</v>
      </c>
      <c r="F21" s="10">
        <v>222</v>
      </c>
      <c r="G21" s="10">
        <v>55</v>
      </c>
      <c r="H21" s="9">
        <v>53</v>
      </c>
      <c r="I21" s="10">
        <v>1506</v>
      </c>
      <c r="J21" s="10">
        <v>156</v>
      </c>
      <c r="K21" s="34"/>
    </row>
    <row r="22" spans="1:11" ht="15" x14ac:dyDescent="0.2">
      <c r="A22" s="30"/>
      <c r="B22" s="31"/>
      <c r="C22" s="11" t="s">
        <v>15</v>
      </c>
      <c r="D22" s="6">
        <f t="shared" si="0"/>
        <v>3278</v>
      </c>
      <c r="E22" s="6">
        <f t="shared" ref="E22:J22" si="3">SUM(E20:E21)</f>
        <v>473</v>
      </c>
      <c r="F22" s="6">
        <f t="shared" si="3"/>
        <v>629</v>
      </c>
      <c r="G22" s="6">
        <f t="shared" si="3"/>
        <v>110</v>
      </c>
      <c r="H22" s="6">
        <f t="shared" si="3"/>
        <v>104</v>
      </c>
      <c r="I22" s="6">
        <f t="shared" si="3"/>
        <v>1801</v>
      </c>
      <c r="J22" s="6">
        <f t="shared" si="3"/>
        <v>161</v>
      </c>
      <c r="K22" s="34"/>
    </row>
    <row r="23" spans="1:11" ht="20.25" customHeight="1" x14ac:dyDescent="0.2">
      <c r="A23" s="30"/>
      <c r="B23" s="32" t="s">
        <v>18</v>
      </c>
      <c r="C23" s="32"/>
      <c r="D23" s="6">
        <f t="shared" si="0"/>
        <v>13238</v>
      </c>
      <c r="E23" s="6">
        <f t="shared" ref="E23:J23" si="4">SUM(E22,E19,E16)</f>
        <v>3648</v>
      </c>
      <c r="F23" s="6">
        <f t="shared" si="4"/>
        <v>2994</v>
      </c>
      <c r="G23" s="6">
        <f t="shared" si="4"/>
        <v>780</v>
      </c>
      <c r="H23" s="6">
        <f t="shared" si="4"/>
        <v>968</v>
      </c>
      <c r="I23" s="6">
        <f t="shared" si="4"/>
        <v>3638</v>
      </c>
      <c r="J23" s="6">
        <f t="shared" si="4"/>
        <v>1210</v>
      </c>
      <c r="K23" s="25"/>
    </row>
    <row r="24" spans="1:11" ht="12.75" customHeight="1" x14ac:dyDescent="0.2">
      <c r="A24" s="30"/>
      <c r="B24" s="28" t="s">
        <v>19</v>
      </c>
      <c r="C24" s="12" t="s">
        <v>12</v>
      </c>
      <c r="D24" s="8">
        <f t="shared" si="0"/>
        <v>3814</v>
      </c>
      <c r="E24" s="8">
        <v>1668</v>
      </c>
      <c r="F24" s="10">
        <v>1215</v>
      </c>
      <c r="G24" s="10">
        <v>112</v>
      </c>
      <c r="H24" s="10">
        <v>282</v>
      </c>
      <c r="I24" s="10">
        <v>499</v>
      </c>
      <c r="J24" s="10">
        <v>38</v>
      </c>
      <c r="K24" s="26"/>
    </row>
    <row r="25" spans="1:11" ht="20.25" customHeight="1" x14ac:dyDescent="0.2">
      <c r="A25" s="30"/>
      <c r="B25" s="28"/>
      <c r="C25" s="12" t="s">
        <v>14</v>
      </c>
      <c r="D25" s="8">
        <f t="shared" si="0"/>
        <v>3543</v>
      </c>
      <c r="E25" s="8">
        <v>625</v>
      </c>
      <c r="F25" s="10">
        <v>740</v>
      </c>
      <c r="G25" s="10">
        <v>396</v>
      </c>
      <c r="H25" s="10">
        <v>565</v>
      </c>
      <c r="I25" s="10">
        <v>545</v>
      </c>
      <c r="J25" s="10">
        <v>672</v>
      </c>
      <c r="K25" s="26"/>
    </row>
    <row r="26" spans="1:11" ht="15" x14ac:dyDescent="0.2">
      <c r="A26" s="30"/>
      <c r="B26" s="28"/>
      <c r="C26" s="13" t="s">
        <v>15</v>
      </c>
      <c r="D26" s="6">
        <f t="shared" si="0"/>
        <v>7357</v>
      </c>
      <c r="E26" s="6">
        <f t="shared" ref="E26:J26" si="5">SUM(E24:E25)</f>
        <v>2293</v>
      </c>
      <c r="F26" s="6">
        <f t="shared" si="5"/>
        <v>1955</v>
      </c>
      <c r="G26" s="6">
        <f t="shared" si="5"/>
        <v>508</v>
      </c>
      <c r="H26" s="6">
        <f t="shared" si="5"/>
        <v>847</v>
      </c>
      <c r="I26" s="6">
        <f t="shared" si="5"/>
        <v>1044</v>
      </c>
      <c r="J26" s="6">
        <f t="shared" si="5"/>
        <v>710</v>
      </c>
      <c r="K26" s="26"/>
    </row>
    <row r="27" spans="1:11" ht="12.75" customHeight="1" x14ac:dyDescent="0.2">
      <c r="A27" s="30"/>
      <c r="B27" s="28" t="s">
        <v>20</v>
      </c>
      <c r="C27" s="12" t="s">
        <v>12</v>
      </c>
      <c r="D27" s="8">
        <f t="shared" si="0"/>
        <v>3073</v>
      </c>
      <c r="E27" s="8">
        <v>1178</v>
      </c>
      <c r="F27" s="10">
        <v>994</v>
      </c>
      <c r="G27" s="10">
        <v>106</v>
      </c>
      <c r="H27" s="10">
        <v>314</v>
      </c>
      <c r="I27" s="10">
        <v>457</v>
      </c>
      <c r="J27" s="10">
        <v>24</v>
      </c>
      <c r="K27" s="26"/>
    </row>
    <row r="28" spans="1:11" ht="19.5" customHeight="1" x14ac:dyDescent="0.2">
      <c r="A28" s="30"/>
      <c r="B28" s="28"/>
      <c r="C28" s="12" t="s">
        <v>14</v>
      </c>
      <c r="D28" s="8">
        <f t="shared" si="0"/>
        <v>2993</v>
      </c>
      <c r="E28" s="8">
        <v>386</v>
      </c>
      <c r="F28" s="10">
        <v>688</v>
      </c>
      <c r="G28" s="10">
        <v>388</v>
      </c>
      <c r="H28" s="10">
        <v>552</v>
      </c>
      <c r="I28" s="10">
        <v>403</v>
      </c>
      <c r="J28" s="10">
        <v>576</v>
      </c>
      <c r="K28" s="26"/>
    </row>
    <row r="29" spans="1:11" ht="15" x14ac:dyDescent="0.2">
      <c r="A29" s="30"/>
      <c r="B29" s="28"/>
      <c r="C29" s="13" t="s">
        <v>15</v>
      </c>
      <c r="D29" s="6">
        <f t="shared" si="0"/>
        <v>6066</v>
      </c>
      <c r="E29" s="6">
        <f t="shared" ref="E29:J29" si="6">SUM(E27:E28)</f>
        <v>1564</v>
      </c>
      <c r="F29" s="6">
        <f t="shared" si="6"/>
        <v>1682</v>
      </c>
      <c r="G29" s="6">
        <f t="shared" si="6"/>
        <v>494</v>
      </c>
      <c r="H29" s="6">
        <f t="shared" si="6"/>
        <v>866</v>
      </c>
      <c r="I29" s="6">
        <f t="shared" si="6"/>
        <v>860</v>
      </c>
      <c r="J29" s="6">
        <f t="shared" si="6"/>
        <v>600</v>
      </c>
      <c r="K29" s="26"/>
    </row>
    <row r="30" spans="1:11" ht="12.75" customHeight="1" x14ac:dyDescent="0.2">
      <c r="A30" s="30"/>
      <c r="B30" s="28" t="s">
        <v>21</v>
      </c>
      <c r="C30" s="12" t="s">
        <v>12</v>
      </c>
      <c r="D30" s="8">
        <f t="shared" si="0"/>
        <v>1969</v>
      </c>
      <c r="E30" s="8">
        <v>754</v>
      </c>
      <c r="F30" s="10">
        <v>606</v>
      </c>
      <c r="G30" s="10">
        <v>77</v>
      </c>
      <c r="H30" s="10">
        <v>230</v>
      </c>
      <c r="I30" s="10">
        <v>290</v>
      </c>
      <c r="J30" s="10">
        <v>12</v>
      </c>
      <c r="K30" s="26"/>
    </row>
    <row r="31" spans="1:11" ht="20.25" customHeight="1" x14ac:dyDescent="0.2">
      <c r="A31" s="30"/>
      <c r="B31" s="28"/>
      <c r="C31" s="12" t="s">
        <v>14</v>
      </c>
      <c r="D31" s="8">
        <f t="shared" si="0"/>
        <v>2292</v>
      </c>
      <c r="E31" s="8">
        <v>300</v>
      </c>
      <c r="F31" s="10">
        <v>505</v>
      </c>
      <c r="G31" s="10">
        <v>375</v>
      </c>
      <c r="H31" s="10">
        <v>485</v>
      </c>
      <c r="I31" s="10">
        <v>188</v>
      </c>
      <c r="J31" s="10">
        <v>439</v>
      </c>
      <c r="K31" s="26"/>
    </row>
    <row r="32" spans="1:11" ht="15" x14ac:dyDescent="0.2">
      <c r="A32" s="30"/>
      <c r="B32" s="28"/>
      <c r="C32" s="13" t="s">
        <v>15</v>
      </c>
      <c r="D32" s="6">
        <f t="shared" si="0"/>
        <v>4261</v>
      </c>
      <c r="E32" s="6">
        <f t="shared" ref="E32:J32" si="7">SUM(E30:E31)</f>
        <v>1054</v>
      </c>
      <c r="F32" s="6">
        <f t="shared" si="7"/>
        <v>1111</v>
      </c>
      <c r="G32" s="6">
        <f t="shared" si="7"/>
        <v>452</v>
      </c>
      <c r="H32" s="6">
        <f t="shared" si="7"/>
        <v>715</v>
      </c>
      <c r="I32" s="6">
        <f t="shared" si="7"/>
        <v>478</v>
      </c>
      <c r="J32" s="6">
        <f t="shared" si="7"/>
        <v>451</v>
      </c>
      <c r="K32" s="26"/>
    </row>
    <row r="33" spans="1:11" ht="12.75" customHeight="1" x14ac:dyDescent="0.2">
      <c r="A33" s="30"/>
      <c r="B33" s="28" t="s">
        <v>22</v>
      </c>
      <c r="C33" s="12" t="s">
        <v>12</v>
      </c>
      <c r="D33" s="8">
        <f t="shared" si="0"/>
        <v>1267</v>
      </c>
      <c r="E33" s="8">
        <v>556</v>
      </c>
      <c r="F33" s="10">
        <v>346</v>
      </c>
      <c r="G33" s="10">
        <v>54</v>
      </c>
      <c r="H33" s="10">
        <v>128</v>
      </c>
      <c r="I33" s="10">
        <v>176</v>
      </c>
      <c r="J33" s="10">
        <v>7</v>
      </c>
      <c r="K33" s="26"/>
    </row>
    <row r="34" spans="1:11" ht="19.5" customHeight="1" x14ac:dyDescent="0.2">
      <c r="A34" s="30"/>
      <c r="B34" s="28"/>
      <c r="C34" s="12" t="s">
        <v>14</v>
      </c>
      <c r="D34" s="8">
        <f t="shared" si="0"/>
        <v>1510</v>
      </c>
      <c r="E34" s="8">
        <v>292</v>
      </c>
      <c r="F34" s="10">
        <v>285</v>
      </c>
      <c r="G34" s="10">
        <v>281</v>
      </c>
      <c r="H34" s="10">
        <v>278</v>
      </c>
      <c r="I34" s="10">
        <v>88</v>
      </c>
      <c r="J34" s="10">
        <v>286</v>
      </c>
      <c r="K34" s="26"/>
    </row>
    <row r="35" spans="1:11" ht="15" x14ac:dyDescent="0.2">
      <c r="A35" s="30"/>
      <c r="B35" s="28"/>
      <c r="C35" s="13" t="s">
        <v>15</v>
      </c>
      <c r="D35" s="6">
        <f t="shared" si="0"/>
        <v>2777</v>
      </c>
      <c r="E35" s="6">
        <f t="shared" ref="E35:J35" si="8">SUM(E33:E34)</f>
        <v>848</v>
      </c>
      <c r="F35" s="6">
        <f t="shared" si="8"/>
        <v>631</v>
      </c>
      <c r="G35" s="6">
        <f t="shared" si="8"/>
        <v>335</v>
      </c>
      <c r="H35" s="6">
        <f t="shared" si="8"/>
        <v>406</v>
      </c>
      <c r="I35" s="6">
        <f t="shared" si="8"/>
        <v>264</v>
      </c>
      <c r="J35" s="6">
        <f t="shared" si="8"/>
        <v>293</v>
      </c>
      <c r="K35" s="26"/>
    </row>
    <row r="36" spans="1:11" ht="12.75" customHeight="1" x14ac:dyDescent="0.2">
      <c r="A36" s="30"/>
      <c r="B36" s="28" t="s">
        <v>23</v>
      </c>
      <c r="C36" s="12" t="s">
        <v>12</v>
      </c>
      <c r="D36" s="8">
        <f t="shared" si="0"/>
        <v>1197</v>
      </c>
      <c r="E36" s="8">
        <v>725</v>
      </c>
      <c r="F36" s="10">
        <v>166</v>
      </c>
      <c r="G36" s="10">
        <v>45</v>
      </c>
      <c r="H36" s="10">
        <v>67</v>
      </c>
      <c r="I36" s="10">
        <v>193</v>
      </c>
      <c r="J36" s="10">
        <v>1</v>
      </c>
      <c r="K36" s="26"/>
    </row>
    <row r="37" spans="1:11" ht="19.5" customHeight="1" x14ac:dyDescent="0.2">
      <c r="A37" s="30"/>
      <c r="B37" s="28"/>
      <c r="C37" s="12" t="s">
        <v>14</v>
      </c>
      <c r="D37" s="8">
        <f t="shared" si="0"/>
        <v>909</v>
      </c>
      <c r="E37" s="8">
        <v>294</v>
      </c>
      <c r="F37" s="10">
        <v>134</v>
      </c>
      <c r="G37" s="10">
        <v>228</v>
      </c>
      <c r="H37" s="10">
        <v>102</v>
      </c>
      <c r="I37" s="10">
        <v>38</v>
      </c>
      <c r="J37" s="10">
        <v>113</v>
      </c>
      <c r="K37" s="26"/>
    </row>
    <row r="38" spans="1:11" ht="15" x14ac:dyDescent="0.2">
      <c r="A38" s="30"/>
      <c r="B38" s="28"/>
      <c r="C38" s="13" t="s">
        <v>15</v>
      </c>
      <c r="D38" s="6">
        <f t="shared" si="0"/>
        <v>2106</v>
      </c>
      <c r="E38" s="6">
        <f t="shared" ref="E38:J38" si="9">SUM(E36:E37)</f>
        <v>1019</v>
      </c>
      <c r="F38" s="6">
        <f t="shared" si="9"/>
        <v>300</v>
      </c>
      <c r="G38" s="6">
        <f t="shared" si="9"/>
        <v>273</v>
      </c>
      <c r="H38" s="6">
        <f t="shared" si="9"/>
        <v>169</v>
      </c>
      <c r="I38" s="6">
        <f t="shared" si="9"/>
        <v>231</v>
      </c>
      <c r="J38" s="6">
        <f t="shared" si="9"/>
        <v>114</v>
      </c>
      <c r="K38" s="26"/>
    </row>
    <row r="39" spans="1:11" ht="12.75" customHeight="1" x14ac:dyDescent="0.2">
      <c r="A39" s="30"/>
      <c r="B39" s="28" t="s">
        <v>24</v>
      </c>
      <c r="C39" s="12" t="s">
        <v>12</v>
      </c>
      <c r="D39" s="8">
        <f t="shared" si="0"/>
        <v>1642</v>
      </c>
      <c r="E39" s="8">
        <v>935</v>
      </c>
      <c r="F39" s="10">
        <v>66</v>
      </c>
      <c r="G39" s="10">
        <v>32</v>
      </c>
      <c r="H39" s="10">
        <v>417</v>
      </c>
      <c r="I39" s="10">
        <v>192</v>
      </c>
      <c r="J39" s="10">
        <v>0</v>
      </c>
      <c r="K39" s="26"/>
    </row>
    <row r="40" spans="1:11" ht="18.75" customHeight="1" x14ac:dyDescent="0.2">
      <c r="A40" s="30"/>
      <c r="B40" s="28"/>
      <c r="C40" s="12" t="s">
        <v>14</v>
      </c>
      <c r="D40" s="8">
        <f t="shared" si="0"/>
        <v>703</v>
      </c>
      <c r="E40" s="8">
        <v>366</v>
      </c>
      <c r="F40" s="10">
        <v>54</v>
      </c>
      <c r="G40" s="10">
        <v>192</v>
      </c>
      <c r="H40" s="10">
        <v>26</v>
      </c>
      <c r="I40" s="10">
        <v>44</v>
      </c>
      <c r="J40" s="10">
        <v>21</v>
      </c>
      <c r="K40" s="26"/>
    </row>
    <row r="41" spans="1:11" ht="15" x14ac:dyDescent="0.2">
      <c r="A41" s="30"/>
      <c r="B41" s="28"/>
      <c r="C41" s="11" t="s">
        <v>15</v>
      </c>
      <c r="D41" s="6">
        <f t="shared" si="0"/>
        <v>2345</v>
      </c>
      <c r="E41" s="6">
        <f t="shared" ref="E41:J41" si="10">SUM(E39:E40)</f>
        <v>1301</v>
      </c>
      <c r="F41" s="6">
        <f t="shared" si="10"/>
        <v>120</v>
      </c>
      <c r="G41" s="6">
        <f t="shared" si="10"/>
        <v>224</v>
      </c>
      <c r="H41" s="6">
        <f t="shared" si="10"/>
        <v>443</v>
      </c>
      <c r="I41" s="6">
        <f t="shared" si="10"/>
        <v>236</v>
      </c>
      <c r="J41" s="6">
        <f t="shared" si="10"/>
        <v>21</v>
      </c>
      <c r="K41" s="26"/>
    </row>
    <row r="42" spans="1:11" ht="16.5" customHeight="1" x14ac:dyDescent="0.2">
      <c r="A42" s="30"/>
      <c r="B42" s="32" t="s">
        <v>25</v>
      </c>
      <c r="C42" s="32"/>
      <c r="D42" s="6">
        <f t="shared" ref="D42:J42" si="11">SUM(D41,D38,D35,D32,D29,D26)</f>
        <v>24912</v>
      </c>
      <c r="E42" s="6">
        <f t="shared" si="11"/>
        <v>8079</v>
      </c>
      <c r="F42" s="6">
        <f t="shared" si="11"/>
        <v>5799</v>
      </c>
      <c r="G42" s="6">
        <f t="shared" si="11"/>
        <v>2286</v>
      </c>
      <c r="H42" s="6">
        <f t="shared" si="11"/>
        <v>3446</v>
      </c>
      <c r="I42" s="6">
        <f t="shared" si="11"/>
        <v>3113</v>
      </c>
      <c r="J42" s="6">
        <f t="shared" si="11"/>
        <v>2189</v>
      </c>
      <c r="K42" s="26"/>
    </row>
    <row r="43" spans="1:11" ht="12.75" customHeight="1" x14ac:dyDescent="0.2">
      <c r="A43" s="30"/>
      <c r="B43" s="33" t="s">
        <v>2</v>
      </c>
      <c r="C43" s="7" t="s">
        <v>12</v>
      </c>
      <c r="D43" s="8">
        <f t="shared" ref="D43:D54" si="12">SUM(E43:J43)</f>
        <v>19754</v>
      </c>
      <c r="E43" s="8">
        <f t="shared" ref="E43:J44" si="13">SUM(E14,E17,E20,E24,E27,E30,E33,E36,E39)</f>
        <v>8707</v>
      </c>
      <c r="F43" s="10">
        <f t="shared" si="13"/>
        <v>5289</v>
      </c>
      <c r="G43" s="10">
        <f t="shared" si="13"/>
        <v>754</v>
      </c>
      <c r="H43" s="10">
        <f t="shared" si="13"/>
        <v>1867</v>
      </c>
      <c r="I43" s="10">
        <f t="shared" si="13"/>
        <v>2975</v>
      </c>
      <c r="J43" s="10">
        <f t="shared" si="13"/>
        <v>162</v>
      </c>
      <c r="K43" s="26"/>
    </row>
    <row r="44" spans="1:11" ht="19.5" customHeight="1" x14ac:dyDescent="0.2">
      <c r="A44" s="30"/>
      <c r="B44" s="33"/>
      <c r="C44" s="7" t="s">
        <v>14</v>
      </c>
      <c r="D44" s="8">
        <f t="shared" si="12"/>
        <v>18396</v>
      </c>
      <c r="E44" s="8">
        <f t="shared" si="13"/>
        <v>3020</v>
      </c>
      <c r="F44" s="10">
        <f t="shared" si="13"/>
        <v>3504</v>
      </c>
      <c r="G44" s="10">
        <f t="shared" si="13"/>
        <v>2312</v>
      </c>
      <c r="H44" s="10">
        <f t="shared" si="13"/>
        <v>2547</v>
      </c>
      <c r="I44" s="10">
        <f t="shared" si="13"/>
        <v>3776</v>
      </c>
      <c r="J44" s="10">
        <f t="shared" si="13"/>
        <v>3237</v>
      </c>
      <c r="K44" s="26"/>
    </row>
    <row r="45" spans="1:11" ht="15" x14ac:dyDescent="0.2">
      <c r="A45" s="30"/>
      <c r="B45" s="33"/>
      <c r="C45" s="11" t="s">
        <v>15</v>
      </c>
      <c r="D45" s="6">
        <f t="shared" si="12"/>
        <v>38150</v>
      </c>
      <c r="E45" s="6">
        <f t="shared" ref="E45:J45" si="14">SUM(E43:E44)</f>
        <v>11727</v>
      </c>
      <c r="F45" s="6">
        <f t="shared" si="14"/>
        <v>8793</v>
      </c>
      <c r="G45" s="6">
        <f t="shared" si="14"/>
        <v>3066</v>
      </c>
      <c r="H45" s="6">
        <f t="shared" si="14"/>
        <v>4414</v>
      </c>
      <c r="I45" s="6">
        <f t="shared" si="14"/>
        <v>6751</v>
      </c>
      <c r="J45" s="6">
        <f t="shared" si="14"/>
        <v>3399</v>
      </c>
      <c r="K45" s="26"/>
    </row>
    <row r="46" spans="1:11" ht="12.75" customHeight="1" x14ac:dyDescent="0.2">
      <c r="A46" s="23" t="s">
        <v>26</v>
      </c>
      <c r="B46" s="24" t="s">
        <v>27</v>
      </c>
      <c r="C46" s="7" t="s">
        <v>12</v>
      </c>
      <c r="D46" s="8">
        <f t="shared" si="12"/>
        <v>537</v>
      </c>
      <c r="E46" s="8">
        <v>129</v>
      </c>
      <c r="F46" s="10">
        <v>257</v>
      </c>
      <c r="G46" s="10">
        <v>27</v>
      </c>
      <c r="H46" s="10">
        <v>22</v>
      </c>
      <c r="I46" s="10">
        <v>102</v>
      </c>
      <c r="J46" s="10">
        <v>0</v>
      </c>
      <c r="K46" s="26"/>
    </row>
    <row r="47" spans="1:11" ht="20.25" customHeight="1" x14ac:dyDescent="0.2">
      <c r="A47" s="23"/>
      <c r="B47" s="24"/>
      <c r="C47" s="7" t="s">
        <v>14</v>
      </c>
      <c r="D47" s="8">
        <f t="shared" si="12"/>
        <v>362</v>
      </c>
      <c r="E47" s="8">
        <v>18</v>
      </c>
      <c r="F47" s="10">
        <v>104</v>
      </c>
      <c r="G47" s="10">
        <v>190</v>
      </c>
      <c r="H47" s="10">
        <v>18</v>
      </c>
      <c r="I47" s="10">
        <v>25</v>
      </c>
      <c r="J47" s="10">
        <v>7</v>
      </c>
      <c r="K47" s="26"/>
    </row>
    <row r="48" spans="1:11" ht="13.5" customHeight="1" x14ac:dyDescent="0.2">
      <c r="A48" s="23"/>
      <c r="B48" s="24"/>
      <c r="C48" s="11" t="s">
        <v>15</v>
      </c>
      <c r="D48" s="6">
        <f t="shared" si="12"/>
        <v>899</v>
      </c>
      <c r="E48" s="6">
        <f t="shared" ref="E48:J48" si="15">SUM(E46:E47)</f>
        <v>147</v>
      </c>
      <c r="F48" s="6">
        <f t="shared" si="15"/>
        <v>361</v>
      </c>
      <c r="G48" s="6">
        <f t="shared" si="15"/>
        <v>217</v>
      </c>
      <c r="H48" s="6">
        <f t="shared" si="15"/>
        <v>40</v>
      </c>
      <c r="I48" s="6">
        <f t="shared" si="15"/>
        <v>127</v>
      </c>
      <c r="J48" s="6">
        <f t="shared" si="15"/>
        <v>7</v>
      </c>
      <c r="K48" s="26"/>
    </row>
    <row r="49" spans="1:11" ht="12.75" customHeight="1" x14ac:dyDescent="0.2">
      <c r="A49" s="23"/>
      <c r="B49" s="24" t="s">
        <v>28</v>
      </c>
      <c r="C49" s="7" t="s">
        <v>12</v>
      </c>
      <c r="D49" s="8">
        <f t="shared" si="12"/>
        <v>1364</v>
      </c>
      <c r="E49" s="8">
        <v>53</v>
      </c>
      <c r="F49" s="10">
        <v>268</v>
      </c>
      <c r="G49" s="10">
        <v>7</v>
      </c>
      <c r="H49" s="10">
        <v>1</v>
      </c>
      <c r="I49" s="10">
        <v>1035</v>
      </c>
      <c r="J49" s="10">
        <v>0</v>
      </c>
      <c r="K49" s="26"/>
    </row>
    <row r="50" spans="1:11" ht="18" customHeight="1" x14ac:dyDescent="0.2">
      <c r="A50" s="23"/>
      <c r="B50" s="24"/>
      <c r="C50" s="7" t="s">
        <v>14</v>
      </c>
      <c r="D50" s="8">
        <f t="shared" si="12"/>
        <v>2014</v>
      </c>
      <c r="E50" s="8">
        <v>4</v>
      </c>
      <c r="F50" s="10">
        <v>187</v>
      </c>
      <c r="G50" s="10">
        <v>42</v>
      </c>
      <c r="H50" s="10">
        <v>0</v>
      </c>
      <c r="I50" s="10">
        <v>1781</v>
      </c>
      <c r="J50" s="10">
        <v>0</v>
      </c>
      <c r="K50" s="26"/>
    </row>
    <row r="51" spans="1:11" ht="12.75" customHeight="1" x14ac:dyDescent="0.2">
      <c r="A51" s="23"/>
      <c r="B51" s="24"/>
      <c r="C51" s="11" t="s">
        <v>15</v>
      </c>
      <c r="D51" s="6">
        <f t="shared" si="12"/>
        <v>3378</v>
      </c>
      <c r="E51" s="6">
        <f t="shared" ref="E51:J51" si="16">SUM(E49:E50)</f>
        <v>57</v>
      </c>
      <c r="F51" s="6">
        <f t="shared" si="16"/>
        <v>455</v>
      </c>
      <c r="G51" s="6">
        <f t="shared" si="16"/>
        <v>49</v>
      </c>
      <c r="H51" s="6">
        <f t="shared" si="16"/>
        <v>1</v>
      </c>
      <c r="I51" s="6">
        <f t="shared" si="16"/>
        <v>2816</v>
      </c>
      <c r="J51" s="6">
        <f t="shared" si="16"/>
        <v>0</v>
      </c>
      <c r="K51" s="26"/>
    </row>
    <row r="52" spans="1:11" ht="13.5" customHeight="1" x14ac:dyDescent="0.2">
      <c r="A52" s="23"/>
      <c r="B52" s="24" t="s">
        <v>15</v>
      </c>
      <c r="C52" s="7" t="s">
        <v>12</v>
      </c>
      <c r="D52" s="8">
        <f t="shared" si="12"/>
        <v>1901</v>
      </c>
      <c r="E52" s="8">
        <f t="shared" ref="E52:J53" si="17">SUM(E46,E49)</f>
        <v>182</v>
      </c>
      <c r="F52" s="10">
        <f>SUM(F46,F49)</f>
        <v>525</v>
      </c>
      <c r="G52" s="10">
        <f t="shared" si="17"/>
        <v>34</v>
      </c>
      <c r="H52" s="10">
        <f t="shared" si="17"/>
        <v>23</v>
      </c>
      <c r="I52" s="10">
        <f t="shared" si="17"/>
        <v>1137</v>
      </c>
      <c r="J52" s="10">
        <f t="shared" si="17"/>
        <v>0</v>
      </c>
      <c r="K52" s="26"/>
    </row>
    <row r="53" spans="1:11" ht="20.25" customHeight="1" x14ac:dyDescent="0.2">
      <c r="A53" s="23"/>
      <c r="B53" s="24"/>
      <c r="C53" s="7" t="s">
        <v>14</v>
      </c>
      <c r="D53" s="8">
        <f t="shared" si="12"/>
        <v>2376</v>
      </c>
      <c r="E53" s="8">
        <f t="shared" si="17"/>
        <v>22</v>
      </c>
      <c r="F53" s="10">
        <f>SUM(F47,F50)</f>
        <v>291</v>
      </c>
      <c r="G53" s="10">
        <f t="shared" si="17"/>
        <v>232</v>
      </c>
      <c r="H53" s="10">
        <f t="shared" si="17"/>
        <v>18</v>
      </c>
      <c r="I53" s="10">
        <f t="shared" si="17"/>
        <v>1806</v>
      </c>
      <c r="J53" s="10">
        <f t="shared" si="17"/>
        <v>7</v>
      </c>
      <c r="K53" s="26"/>
    </row>
    <row r="54" spans="1:11" ht="15.75" customHeight="1" x14ac:dyDescent="0.2">
      <c r="A54" s="23"/>
      <c r="B54" s="24"/>
      <c r="C54" s="11" t="s">
        <v>15</v>
      </c>
      <c r="D54" s="6">
        <f t="shared" si="12"/>
        <v>4277</v>
      </c>
      <c r="E54" s="6">
        <f t="shared" ref="E54:J54" si="18">SUM(E52:E53)</f>
        <v>204</v>
      </c>
      <c r="F54" s="6">
        <f t="shared" si="18"/>
        <v>816</v>
      </c>
      <c r="G54" s="6">
        <f t="shared" si="18"/>
        <v>266</v>
      </c>
      <c r="H54" s="6">
        <f t="shared" si="18"/>
        <v>41</v>
      </c>
      <c r="I54" s="6">
        <f t="shared" si="18"/>
        <v>2943</v>
      </c>
      <c r="J54" s="6">
        <f t="shared" si="18"/>
        <v>7</v>
      </c>
      <c r="K54" s="27"/>
    </row>
    <row r="55" spans="1:11" x14ac:dyDescent="0.2">
      <c r="A55" s="2"/>
      <c r="B55" s="2"/>
      <c r="C55" s="2"/>
      <c r="D55" s="2"/>
      <c r="E55" s="3"/>
      <c r="F55" s="2"/>
      <c r="G55" s="2"/>
      <c r="H55" s="2"/>
      <c r="I55" s="2"/>
      <c r="J55" s="2"/>
      <c r="K55" s="2"/>
    </row>
    <row r="56" spans="1:11" x14ac:dyDescent="0.2">
      <c r="A56" s="2"/>
      <c r="B56" s="2"/>
      <c r="C56" s="2"/>
      <c r="D56" s="2"/>
      <c r="E56" s="3"/>
      <c r="F56" s="2"/>
      <c r="G56" s="2"/>
      <c r="H56" s="2"/>
      <c r="I56" s="2"/>
      <c r="J56" s="2"/>
      <c r="K56" s="2"/>
    </row>
    <row r="57" spans="1:11" x14ac:dyDescent="0.2">
      <c r="E57" s="4"/>
    </row>
    <row r="58" spans="1:11" x14ac:dyDescent="0.2">
      <c r="E58" s="4"/>
    </row>
    <row r="59" spans="1:11" x14ac:dyDescent="0.2">
      <c r="E59" s="4"/>
    </row>
    <row r="60" spans="1:11" x14ac:dyDescent="0.2">
      <c r="E60" s="4"/>
    </row>
    <row r="61" spans="1:11" x14ac:dyDescent="0.2">
      <c r="E61" s="4"/>
    </row>
    <row r="62" spans="1:11" x14ac:dyDescent="0.2">
      <c r="E62" s="4"/>
    </row>
    <row r="63" spans="1:11" x14ac:dyDescent="0.2">
      <c r="E63" s="4"/>
    </row>
    <row r="64" spans="1:11" x14ac:dyDescent="0.2">
      <c r="E64" s="4"/>
    </row>
    <row r="65" spans="5:5" x14ac:dyDescent="0.2">
      <c r="E65" s="4"/>
    </row>
    <row r="66" spans="5:5" x14ac:dyDescent="0.2">
      <c r="E66" s="4"/>
    </row>
    <row r="67" spans="5:5" x14ac:dyDescent="0.2">
      <c r="E67" s="4"/>
    </row>
    <row r="68" spans="5:5" x14ac:dyDescent="0.2">
      <c r="E68" s="4"/>
    </row>
    <row r="69" spans="5:5" x14ac:dyDescent="0.2">
      <c r="E69" s="4"/>
    </row>
    <row r="70" spans="5:5" x14ac:dyDescent="0.2">
      <c r="E70" s="4"/>
    </row>
    <row r="71" spans="5:5" x14ac:dyDescent="0.2">
      <c r="E71" s="4"/>
    </row>
    <row r="72" spans="5:5" x14ac:dyDescent="0.2">
      <c r="E72" s="4"/>
    </row>
    <row r="73" spans="5:5" x14ac:dyDescent="0.2">
      <c r="E73" s="4"/>
    </row>
    <row r="74" spans="5:5" x14ac:dyDescent="0.2">
      <c r="E74" s="4"/>
    </row>
    <row r="75" spans="5:5" x14ac:dyDescent="0.2">
      <c r="E75" s="4"/>
    </row>
    <row r="76" spans="5:5" x14ac:dyDescent="0.2">
      <c r="E76" s="4"/>
    </row>
    <row r="77" spans="5:5" x14ac:dyDescent="0.2">
      <c r="E77" s="4"/>
    </row>
    <row r="78" spans="5:5" x14ac:dyDescent="0.2">
      <c r="E78" s="4"/>
    </row>
    <row r="79" spans="5:5" x14ac:dyDescent="0.2">
      <c r="E79" s="4"/>
    </row>
    <row r="80" spans="5:5" x14ac:dyDescent="0.2">
      <c r="E80" s="4"/>
    </row>
    <row r="81" spans="5:5" x14ac:dyDescent="0.2">
      <c r="E81" s="4"/>
    </row>
    <row r="82" spans="5:5" x14ac:dyDescent="0.2">
      <c r="E82" s="4"/>
    </row>
    <row r="83" spans="5:5" x14ac:dyDescent="0.2">
      <c r="E83" s="4"/>
    </row>
    <row r="84" spans="5:5" x14ac:dyDescent="0.2">
      <c r="E84" s="4"/>
    </row>
    <row r="85" spans="5:5" x14ac:dyDescent="0.2">
      <c r="E85" s="4"/>
    </row>
    <row r="86" spans="5:5" x14ac:dyDescent="0.2">
      <c r="E86" s="4"/>
    </row>
    <row r="87" spans="5:5" x14ac:dyDescent="0.2">
      <c r="E87" s="4"/>
    </row>
    <row r="88" spans="5:5" x14ac:dyDescent="0.2">
      <c r="E88" s="4"/>
    </row>
    <row r="89" spans="5:5" x14ac:dyDescent="0.2">
      <c r="E89" s="4"/>
    </row>
    <row r="90" spans="5:5" x14ac:dyDescent="0.2">
      <c r="E90" s="4"/>
    </row>
    <row r="91" spans="5:5" x14ac:dyDescent="0.2">
      <c r="E91" s="4"/>
    </row>
    <row r="92" spans="5:5" x14ac:dyDescent="0.2">
      <c r="E92" s="4"/>
    </row>
    <row r="93" spans="5:5" x14ac:dyDescent="0.2">
      <c r="E93" s="4"/>
    </row>
    <row r="94" spans="5:5" x14ac:dyDescent="0.2">
      <c r="E94" s="4"/>
    </row>
    <row r="95" spans="5:5" x14ac:dyDescent="0.2">
      <c r="E95" s="4"/>
    </row>
    <row r="96" spans="5:5" x14ac:dyDescent="0.2">
      <c r="E96" s="4"/>
    </row>
    <row r="97" spans="5:5" x14ac:dyDescent="0.2">
      <c r="E97" s="4"/>
    </row>
    <row r="98" spans="5:5" x14ac:dyDescent="0.2">
      <c r="E98" s="4"/>
    </row>
    <row r="99" spans="5:5" x14ac:dyDescent="0.2">
      <c r="E99" s="4"/>
    </row>
    <row r="100" spans="5:5" x14ac:dyDescent="0.2">
      <c r="E100" s="4"/>
    </row>
    <row r="101" spans="5:5" x14ac:dyDescent="0.2">
      <c r="E101" s="4"/>
    </row>
    <row r="102" spans="5:5" x14ac:dyDescent="0.2">
      <c r="E102" s="4"/>
    </row>
    <row r="103" spans="5:5" x14ac:dyDescent="0.2">
      <c r="E103" s="4"/>
    </row>
    <row r="104" spans="5:5" x14ac:dyDescent="0.2">
      <c r="E104" s="4"/>
    </row>
    <row r="105" spans="5:5" x14ac:dyDescent="0.2">
      <c r="E105" s="4"/>
    </row>
    <row r="106" spans="5:5" x14ac:dyDescent="0.2">
      <c r="E106" s="4"/>
    </row>
    <row r="107" spans="5:5" x14ac:dyDescent="0.2">
      <c r="E107" s="4"/>
    </row>
    <row r="108" spans="5:5" x14ac:dyDescent="0.2">
      <c r="E108" s="4"/>
    </row>
    <row r="109" spans="5:5" x14ac:dyDescent="0.2">
      <c r="E109" s="4"/>
    </row>
    <row r="110" spans="5:5" x14ac:dyDescent="0.2">
      <c r="E110" s="4"/>
    </row>
    <row r="111" spans="5:5" x14ac:dyDescent="0.2">
      <c r="E111" s="4"/>
    </row>
    <row r="112" spans="5:5" x14ac:dyDescent="0.2">
      <c r="E112" s="4"/>
    </row>
    <row r="113" spans="5:5" x14ac:dyDescent="0.2">
      <c r="E113" s="4"/>
    </row>
    <row r="114" spans="5:5" x14ac:dyDescent="0.2">
      <c r="E114" s="4"/>
    </row>
    <row r="115" spans="5:5" x14ac:dyDescent="0.2">
      <c r="E115" s="4"/>
    </row>
    <row r="116" spans="5:5" x14ac:dyDescent="0.2">
      <c r="E116" s="4"/>
    </row>
    <row r="117" spans="5:5" x14ac:dyDescent="0.2">
      <c r="E117" s="4"/>
    </row>
    <row r="118" spans="5:5" x14ac:dyDescent="0.2">
      <c r="E118" s="4"/>
    </row>
    <row r="119" spans="5:5" x14ac:dyDescent="0.2">
      <c r="E119" s="4"/>
    </row>
    <row r="120" spans="5:5" x14ac:dyDescent="0.2">
      <c r="E120" s="4"/>
    </row>
    <row r="121" spans="5:5" x14ac:dyDescent="0.2">
      <c r="E121" s="4"/>
    </row>
    <row r="122" spans="5:5" x14ac:dyDescent="0.2">
      <c r="E122" s="4"/>
    </row>
    <row r="123" spans="5:5" x14ac:dyDescent="0.2">
      <c r="E123" s="4"/>
    </row>
    <row r="124" spans="5:5" x14ac:dyDescent="0.2">
      <c r="E124" s="4"/>
    </row>
    <row r="125" spans="5:5" x14ac:dyDescent="0.2">
      <c r="E125" s="4"/>
    </row>
    <row r="126" spans="5:5" x14ac:dyDescent="0.2">
      <c r="E126" s="4"/>
    </row>
    <row r="127" spans="5:5" x14ac:dyDescent="0.2">
      <c r="E127" s="4"/>
    </row>
  </sheetData>
  <mergeCells count="34">
    <mergeCell ref="A1:K7"/>
    <mergeCell ref="A14:A45"/>
    <mergeCell ref="B14:B22"/>
    <mergeCell ref="K14:K16"/>
    <mergeCell ref="B42:C42"/>
    <mergeCell ref="B43:B45"/>
    <mergeCell ref="K17:K19"/>
    <mergeCell ref="K20:K22"/>
    <mergeCell ref="B23:C23"/>
    <mergeCell ref="B24:B26"/>
    <mergeCell ref="B33:B35"/>
    <mergeCell ref="A8:K8"/>
    <mergeCell ref="A9:K9"/>
    <mergeCell ref="A10:K10"/>
    <mergeCell ref="A11:B13"/>
    <mergeCell ref="C11:C13"/>
    <mergeCell ref="A46:A54"/>
    <mergeCell ref="B46:B48"/>
    <mergeCell ref="B49:B51"/>
    <mergeCell ref="B52:B54"/>
    <mergeCell ref="K23:K54"/>
    <mergeCell ref="B27:B29"/>
    <mergeCell ref="B30:B32"/>
    <mergeCell ref="B36:B38"/>
    <mergeCell ref="B39:B41"/>
    <mergeCell ref="D11:D13"/>
    <mergeCell ref="E11:J11"/>
    <mergeCell ref="K11:K13"/>
    <mergeCell ref="J12:J13"/>
    <mergeCell ref="E12:E13"/>
    <mergeCell ref="F12:F13"/>
    <mergeCell ref="G12:G13"/>
    <mergeCell ref="H12:H13"/>
    <mergeCell ref="I12:I13"/>
  </mergeCells>
  <printOptions horizontalCentered="1"/>
  <pageMargins left="0" right="0" top="0" bottom="0" header="0.511811023622047" footer="0.511811023622047"/>
  <pageSetup paperSize="9" fitToHeight="0" orientation="portrait" r:id="rId1"/>
  <headerFooter alignWithMargins="0">
    <oddFooter>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TWUZXU4UYYY7-944396957-36238</_dlc_DocId>
    <_dlc_DocIdUrl xmlns="a5cd8edf-193d-454e-be79-0a753d5be6e1">
      <Url>http://localhost/_layouts/15/DocIdRedir.aspx?ID=TWUZXU4UYYY7-944396957-36238</Url>
      <Description>TWUZXU4UYYY7-944396957-36238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98A8087E-78D5-45DB-8481-EF5C9251BB21}"/>
</file>

<file path=customXml/itemProps2.xml><?xml version="1.0" encoding="utf-8"?>
<ds:datastoreItem xmlns:ds="http://schemas.openxmlformats.org/officeDocument/2006/customXml" ds:itemID="{5DAD87DF-9751-4547-ABAC-6AC994A3414E}"/>
</file>

<file path=customXml/itemProps3.xml><?xml version="1.0" encoding="utf-8"?>
<ds:datastoreItem xmlns:ds="http://schemas.openxmlformats.org/officeDocument/2006/customXml" ds:itemID="{BB33CE6B-B5EC-4E22-84C1-0634FCA72C26}"/>
</file>

<file path=customXml/itemProps4.xml><?xml version="1.0" encoding="utf-8"?>
<ds:datastoreItem xmlns:ds="http://schemas.openxmlformats.org/officeDocument/2006/customXml" ds:itemID="{2CC34073-2696-442A-9F96-EA161E1FA5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جدول 55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2020-11-27T14:44:31Z</cp:lastPrinted>
  <dcterms:created xsi:type="dcterms:W3CDTF">2020-11-15T08:48:53Z</dcterms:created>
  <dcterms:modified xsi:type="dcterms:W3CDTF">2020-12-28T15:30:34Z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3d0125e3-c870-4c5a-adce-fcb26bb1e9de</vt:lpwstr>
  </property>
</Properties>
</file>